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'List1'!$A$1:$H$73</definedName>
  </definedNames>
  <calcPr fullCalcOnLoad="1"/>
</workbook>
</file>

<file path=xl/sharedStrings.xml><?xml version="1.0" encoding="utf-8"?>
<sst xmlns="http://schemas.openxmlformats.org/spreadsheetml/2006/main" count="76" uniqueCount="62">
  <si>
    <t>Ukazovateľ</t>
  </si>
  <si>
    <t>B</t>
  </si>
  <si>
    <t>C</t>
  </si>
  <si>
    <t>Rozpočet</t>
  </si>
  <si>
    <t>A</t>
  </si>
  <si>
    <t>D</t>
  </si>
  <si>
    <t xml:space="preserve"> - z rezervného fondu   </t>
  </si>
  <si>
    <t xml:space="preserve"> - z fondu rozvoja bývania  </t>
  </si>
  <si>
    <t>Bežné výdavky</t>
  </si>
  <si>
    <t>Verejná správa</t>
  </si>
  <si>
    <t>v tom :</t>
  </si>
  <si>
    <t>Poslanci trvale uvolnení, neuvolnení</t>
  </si>
  <si>
    <t>Správa obce</t>
  </si>
  <si>
    <t>Civilná a požiarna ochrana</t>
  </si>
  <si>
    <t>Životné prostredie</t>
  </si>
  <si>
    <t>Doprava</t>
  </si>
  <si>
    <t>Dúbravský spravodajca</t>
  </si>
  <si>
    <t>Občianske slávnosti</t>
  </si>
  <si>
    <t>Kluby dôchodcov</t>
  </si>
  <si>
    <t>Školský úrad</t>
  </si>
  <si>
    <t>Stavebný úrad</t>
  </si>
  <si>
    <t>Kapitálové výdavky</t>
  </si>
  <si>
    <t xml:space="preserve"> - z cestného fondu</t>
  </si>
  <si>
    <t>VÝDAVKY   c e l k o m    (A+B+C+D)</t>
  </si>
  <si>
    <t>v eurách</t>
  </si>
  <si>
    <t>Kultúrne služby, šport</t>
  </si>
  <si>
    <t>Dúbravská televízia</t>
  </si>
  <si>
    <t>Materské školy, školské jedálne pri MŠ</t>
  </si>
  <si>
    <r>
      <t>Grantová podpora vzdelávania</t>
    </r>
    <r>
      <rPr>
        <sz val="11"/>
        <rFont val="Arial CE"/>
        <family val="0"/>
      </rPr>
      <t xml:space="preserve"> - ESF</t>
    </r>
  </si>
  <si>
    <r>
      <t xml:space="preserve">Bytové hospodárstvo - </t>
    </r>
    <r>
      <rPr>
        <sz val="9"/>
        <rFont val="Arial CE"/>
        <family val="0"/>
      </rPr>
      <t>obecné,nájom.byty, garáže a nebyt.priestory</t>
    </r>
  </si>
  <si>
    <t xml:space="preserve"> - z prostriedkov MÚ</t>
  </si>
  <si>
    <t xml:space="preserve"> - z cudzích prostriedkov</t>
  </si>
  <si>
    <r>
      <t xml:space="preserve">Základné školy </t>
    </r>
    <r>
      <rPr>
        <sz val="11"/>
        <rFont val="Arial CE"/>
        <family val="0"/>
      </rPr>
      <t xml:space="preserve">- </t>
    </r>
    <r>
      <rPr>
        <sz val="9"/>
        <rFont val="Arial CE"/>
        <family val="0"/>
      </rPr>
      <t>výdavky z nájmov, transfery na orig.komp.ŠKD a ZŠS</t>
    </r>
  </si>
  <si>
    <t>Návrh R</t>
  </si>
  <si>
    <t>Opatrovateľská služba, denný stacionár</t>
  </si>
  <si>
    <t>Sociálne služby</t>
  </si>
  <si>
    <t>Návrh rozpočtu výdavkov m. č. Bratislava - Dúbravka</t>
  </si>
  <si>
    <t>Transfery zo ŠR pre základné školy - normatív</t>
  </si>
  <si>
    <t xml:space="preserve">V Ý D A V K Y  mestskej časti  bežné a kapitálové (A+B+C) </t>
  </si>
  <si>
    <t>Výdavky kryté z peňažných fondov       z toho :</t>
  </si>
  <si>
    <t>Skutočn.</t>
  </si>
  <si>
    <t>Bežný rozpočet</t>
  </si>
  <si>
    <t xml:space="preserve">R o z d i e l </t>
  </si>
  <si>
    <t>Kapitálový rozpočet</t>
  </si>
  <si>
    <t xml:space="preserve">Bežné príjmy </t>
  </si>
  <si>
    <t xml:space="preserve">Bežné výdavky </t>
  </si>
  <si>
    <t xml:space="preserve">Kapitálové príjmy </t>
  </si>
  <si>
    <t xml:space="preserve">Kapitálové výdavky </t>
  </si>
  <si>
    <t>Finančné operácie</t>
  </si>
  <si>
    <t>Príjmy</t>
  </si>
  <si>
    <t>Výdavky</t>
  </si>
  <si>
    <t>Návrh rozpočtu MÚ</t>
  </si>
  <si>
    <t>k 30.9. 2011</t>
  </si>
  <si>
    <t>na roky 2012 - 2014</t>
  </si>
  <si>
    <t xml:space="preserve">Voľby, sčítanie ľudu </t>
  </si>
  <si>
    <t>Návrh 2012</t>
  </si>
  <si>
    <t>Návrh 2013</t>
  </si>
  <si>
    <t>Návrh 2014</t>
  </si>
  <si>
    <t>R o z d i e l</t>
  </si>
  <si>
    <t xml:space="preserve">R o z d i e l  </t>
  </si>
  <si>
    <t xml:space="preserve">Návrh R </t>
  </si>
  <si>
    <t xml:space="preserve">Rekapitulácia návrh rozpočtu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</si>
</sst>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6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6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3" fillId="0" borderId="0" xfId="0" applyFont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4" fillId="0" borderId="9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1" fillId="2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6" fillId="2" borderId="15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20" xfId="0" applyNumberFormat="1" applyFont="1" applyBorder="1" applyAlignment="1">
      <alignment horizontal="center"/>
    </xf>
    <xf numFmtId="3" fontId="7" fillId="0" borderId="12" xfId="15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12" xfId="15" applyNumberFormat="1" applyFont="1" applyBorder="1" applyAlignment="1">
      <alignment horizontal="right"/>
    </xf>
    <xf numFmtId="3" fontId="6" fillId="2" borderId="14" xfId="15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6" fillId="0" borderId="0" xfId="15" applyNumberFormat="1" applyFont="1" applyFill="1" applyBorder="1" applyAlignment="1">
      <alignment/>
    </xf>
    <xf numFmtId="3" fontId="7" fillId="0" borderId="22" xfId="15" applyNumberFormat="1" applyFont="1" applyBorder="1" applyAlignment="1">
      <alignment/>
    </xf>
    <xf numFmtId="3" fontId="7" fillId="0" borderId="23" xfId="15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6" fillId="0" borderId="24" xfId="15" applyNumberFormat="1" applyFont="1" applyFill="1" applyBorder="1" applyAlignment="1">
      <alignment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7" fillId="0" borderId="24" xfId="15" applyNumberFormat="1" applyFont="1" applyFill="1" applyBorder="1" applyAlignment="1">
      <alignment/>
    </xf>
    <xf numFmtId="3" fontId="7" fillId="0" borderId="0" xfId="15" applyNumberFormat="1" applyFont="1" applyFill="1" applyBorder="1" applyAlignment="1">
      <alignment/>
    </xf>
    <xf numFmtId="3" fontId="7" fillId="0" borderId="24" xfId="15" applyNumberFormat="1" applyFont="1" applyFill="1" applyBorder="1" applyAlignment="1">
      <alignment horizontal="right"/>
    </xf>
    <xf numFmtId="3" fontId="7" fillId="0" borderId="0" xfId="15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44">
      <selection activeCell="G11" sqref="G11"/>
    </sheetView>
  </sheetViews>
  <sheetFormatPr defaultColWidth="9.00390625" defaultRowHeight="12.75"/>
  <cols>
    <col min="1" max="1" width="3.625" style="0" customWidth="1"/>
    <col min="2" max="2" width="64.625" style="0" customWidth="1"/>
    <col min="3" max="3" width="10.75390625" style="78" customWidth="1"/>
    <col min="4" max="4" width="10.625" style="78" customWidth="1"/>
    <col min="5" max="5" width="10.875" style="119" customWidth="1"/>
    <col min="6" max="6" width="11.75390625" style="119" customWidth="1"/>
    <col min="7" max="7" width="11.375" style="4" customWidth="1"/>
    <col min="8" max="8" width="11.25390625" style="3" customWidth="1"/>
    <col min="9" max="9" width="10.00390625" style="1" customWidth="1"/>
    <col min="10" max="10" width="9.625" style="1" customWidth="1"/>
    <col min="11" max="11" width="12.125" style="2" customWidth="1"/>
  </cols>
  <sheetData>
    <row r="1" spans="1:8" ht="16.5">
      <c r="A1" s="153" t="s">
        <v>36</v>
      </c>
      <c r="B1" s="153"/>
      <c r="C1" s="153"/>
      <c r="D1" s="153"/>
      <c r="E1" s="153"/>
      <c r="F1" s="153"/>
      <c r="G1" s="153"/>
      <c r="H1" s="153"/>
    </row>
    <row r="2" spans="1:8" ht="16.5">
      <c r="A2" s="153" t="s">
        <v>53</v>
      </c>
      <c r="B2" s="153"/>
      <c r="C2" s="153"/>
      <c r="D2" s="153"/>
      <c r="E2" s="153"/>
      <c r="F2" s="153"/>
      <c r="G2" s="153"/>
      <c r="H2" s="153"/>
    </row>
    <row r="3" spans="1:8" ht="16.5">
      <c r="A3" s="29"/>
      <c r="B3" s="29"/>
      <c r="C3" s="29"/>
      <c r="D3" s="29"/>
      <c r="E3" s="29"/>
      <c r="F3" s="29"/>
      <c r="G3" s="29"/>
      <c r="H3" s="29"/>
    </row>
    <row r="4" spans="3:8" ht="15">
      <c r="C4" s="79"/>
      <c r="D4" s="93"/>
      <c r="E4" s="67"/>
      <c r="F4" s="67"/>
      <c r="G4" s="67"/>
      <c r="H4" s="68" t="s">
        <v>24</v>
      </c>
    </row>
    <row r="5" spans="1:8" s="9" customFormat="1" ht="15">
      <c r="A5" s="13"/>
      <c r="B5" s="14" t="s">
        <v>0</v>
      </c>
      <c r="C5" s="80" t="s">
        <v>40</v>
      </c>
      <c r="D5" s="80" t="s">
        <v>3</v>
      </c>
      <c r="E5" s="80" t="s">
        <v>40</v>
      </c>
      <c r="F5" s="149" t="s">
        <v>60</v>
      </c>
      <c r="G5" s="143" t="s">
        <v>33</v>
      </c>
      <c r="H5" s="144" t="s">
        <v>33</v>
      </c>
    </row>
    <row r="6" spans="1:8" s="9" customFormat="1" ht="15.75" thickBot="1">
      <c r="A6" s="15"/>
      <c r="B6" s="10"/>
      <c r="C6" s="81">
        <v>2010</v>
      </c>
      <c r="D6" s="81">
        <v>2011</v>
      </c>
      <c r="E6" s="81" t="s">
        <v>52</v>
      </c>
      <c r="F6" s="150">
        <v>2012</v>
      </c>
      <c r="G6" s="145">
        <v>2013</v>
      </c>
      <c r="H6" s="146">
        <v>2014</v>
      </c>
    </row>
    <row r="7" spans="1:8" s="9" customFormat="1" ht="15.75" thickTop="1">
      <c r="A7" s="70" t="s">
        <v>4</v>
      </c>
      <c r="B7" s="71" t="s">
        <v>8</v>
      </c>
      <c r="C7" s="82">
        <f aca="true" t="shared" si="0" ref="C7:H7">SUM(C10+C16+C17+C19+C20+C21+C22+C23+C24+C25+C26+C18+C27+C28+C29+C30)</f>
        <v>5070988</v>
      </c>
      <c r="D7" s="82">
        <f t="shared" si="0"/>
        <v>5134692</v>
      </c>
      <c r="E7" s="82">
        <f t="shared" si="0"/>
        <v>3481676</v>
      </c>
      <c r="F7" s="114">
        <f t="shared" si="0"/>
        <v>5240014</v>
      </c>
      <c r="G7" s="114">
        <f t="shared" si="0"/>
        <v>5354759</v>
      </c>
      <c r="H7" s="114">
        <f t="shared" si="0"/>
        <v>5363405</v>
      </c>
    </row>
    <row r="8" spans="1:8" s="6" customFormat="1" ht="15.75">
      <c r="A8" s="22"/>
      <c r="B8" s="23"/>
      <c r="C8" s="83"/>
      <c r="D8" s="83"/>
      <c r="E8" s="83"/>
      <c r="F8" s="115"/>
      <c r="G8" s="69"/>
      <c r="H8" s="69"/>
    </row>
    <row r="9" spans="1:8" s="34" customFormat="1" ht="14.25">
      <c r="A9" s="33"/>
      <c r="B9" s="25"/>
      <c r="C9" s="84"/>
      <c r="D9" s="84"/>
      <c r="E9" s="84"/>
      <c r="F9" s="47"/>
      <c r="G9" s="47"/>
      <c r="H9" s="56"/>
    </row>
    <row r="10" spans="1:8" s="6" customFormat="1" ht="15">
      <c r="A10" s="21"/>
      <c r="B10" s="5" t="s">
        <v>9</v>
      </c>
      <c r="C10" s="85">
        <f aca="true" t="shared" si="1" ref="C10:H10">SUM(C12:C15)</f>
        <v>2124439</v>
      </c>
      <c r="D10" s="85">
        <f>SUM(D12:D15)</f>
        <v>1977056</v>
      </c>
      <c r="E10" s="85">
        <f>SUM(E12:E15)</f>
        <v>1416048</v>
      </c>
      <c r="F10" s="50">
        <f t="shared" si="1"/>
        <v>2069536</v>
      </c>
      <c r="G10" s="48">
        <f t="shared" si="1"/>
        <v>2017746</v>
      </c>
      <c r="H10" s="48">
        <f t="shared" si="1"/>
        <v>2046043</v>
      </c>
    </row>
    <row r="11" spans="1:8" s="28" customFormat="1" ht="14.25">
      <c r="A11" s="20"/>
      <c r="B11" s="25" t="s">
        <v>10</v>
      </c>
      <c r="C11" s="84"/>
      <c r="D11" s="84"/>
      <c r="E11" s="84"/>
      <c r="F11" s="47"/>
      <c r="G11" s="47"/>
      <c r="H11" s="57"/>
    </row>
    <row r="12" spans="1:8" s="32" customFormat="1" ht="14.25">
      <c r="A12" s="35"/>
      <c r="B12" s="37" t="s">
        <v>11</v>
      </c>
      <c r="C12" s="86">
        <v>180613</v>
      </c>
      <c r="D12" s="86">
        <v>177600</v>
      </c>
      <c r="E12" s="86">
        <v>107153</v>
      </c>
      <c r="F12" s="49">
        <v>189600</v>
      </c>
      <c r="G12" s="49">
        <v>192600</v>
      </c>
      <c r="H12" s="58">
        <v>195600</v>
      </c>
    </row>
    <row r="13" spans="1:8" s="32" customFormat="1" ht="14.25">
      <c r="A13" s="35"/>
      <c r="B13" s="37" t="s">
        <v>12</v>
      </c>
      <c r="C13" s="86">
        <v>1861906</v>
      </c>
      <c r="D13" s="86">
        <v>1776410</v>
      </c>
      <c r="E13" s="86">
        <v>1258103</v>
      </c>
      <c r="F13" s="49">
        <v>1854436</v>
      </c>
      <c r="G13" s="49">
        <v>1790430</v>
      </c>
      <c r="H13" s="58">
        <v>1808227</v>
      </c>
    </row>
    <row r="14" spans="1:8" s="32" customFormat="1" ht="14.25">
      <c r="A14" s="35"/>
      <c r="B14" s="37" t="s">
        <v>13</v>
      </c>
      <c r="C14" s="86">
        <v>25448</v>
      </c>
      <c r="D14" s="86">
        <v>23046</v>
      </c>
      <c r="E14" s="86">
        <v>18185</v>
      </c>
      <c r="F14" s="49">
        <v>23000</v>
      </c>
      <c r="G14" s="49">
        <v>29716</v>
      </c>
      <c r="H14" s="58">
        <v>29716</v>
      </c>
    </row>
    <row r="15" spans="1:8" s="32" customFormat="1" ht="14.25">
      <c r="A15" s="35"/>
      <c r="B15" s="37" t="s">
        <v>54</v>
      </c>
      <c r="C15" s="86">
        <v>56472</v>
      </c>
      <c r="D15" s="86">
        <v>0</v>
      </c>
      <c r="E15" s="86">
        <v>32607</v>
      </c>
      <c r="F15" s="49">
        <v>2500</v>
      </c>
      <c r="G15" s="49">
        <v>5000</v>
      </c>
      <c r="H15" s="58">
        <v>12500</v>
      </c>
    </row>
    <row r="16" spans="1:8" s="7" customFormat="1" ht="15">
      <c r="A16" s="27"/>
      <c r="B16" s="5" t="s">
        <v>14</v>
      </c>
      <c r="C16" s="85">
        <v>281180</v>
      </c>
      <c r="D16" s="85">
        <v>321200</v>
      </c>
      <c r="E16" s="85">
        <v>181228</v>
      </c>
      <c r="F16" s="50">
        <v>321319</v>
      </c>
      <c r="G16" s="48">
        <v>399341</v>
      </c>
      <c r="H16" s="62">
        <v>368500</v>
      </c>
    </row>
    <row r="17" spans="1:8" s="40" customFormat="1" ht="15">
      <c r="A17" s="38"/>
      <c r="B17" s="39" t="s">
        <v>15</v>
      </c>
      <c r="C17" s="85">
        <v>35768</v>
      </c>
      <c r="D17" s="85">
        <v>70000</v>
      </c>
      <c r="E17" s="85">
        <v>53344</v>
      </c>
      <c r="F17" s="50">
        <v>204000</v>
      </c>
      <c r="G17" s="50">
        <v>250000</v>
      </c>
      <c r="H17" s="62">
        <v>240000</v>
      </c>
    </row>
    <row r="18" spans="1:8" s="40" customFormat="1" ht="15">
      <c r="A18" s="38"/>
      <c r="B18" s="11" t="s">
        <v>20</v>
      </c>
      <c r="C18" s="87">
        <v>118708</v>
      </c>
      <c r="D18" s="87">
        <v>107850</v>
      </c>
      <c r="E18" s="87">
        <v>78945</v>
      </c>
      <c r="F18" s="52">
        <v>106990</v>
      </c>
      <c r="G18" s="51">
        <v>107200</v>
      </c>
      <c r="H18" s="63">
        <v>107410</v>
      </c>
    </row>
    <row r="19" spans="1:11" ht="15">
      <c r="A19" s="17"/>
      <c r="B19" s="11" t="s">
        <v>29</v>
      </c>
      <c r="C19" s="87">
        <v>165216</v>
      </c>
      <c r="D19" s="87">
        <v>332000</v>
      </c>
      <c r="E19" s="87">
        <v>192065</v>
      </c>
      <c r="F19" s="52">
        <v>201500</v>
      </c>
      <c r="G19" s="51">
        <v>202000</v>
      </c>
      <c r="H19" s="63">
        <v>192000</v>
      </c>
      <c r="I19"/>
      <c r="J19"/>
      <c r="K19"/>
    </row>
    <row r="20" spans="1:11" ht="15">
      <c r="A20" s="17"/>
      <c r="B20" s="11" t="s">
        <v>25</v>
      </c>
      <c r="C20" s="87">
        <v>52851</v>
      </c>
      <c r="D20" s="87">
        <v>28120</v>
      </c>
      <c r="E20" s="87">
        <v>10312</v>
      </c>
      <c r="F20" s="52">
        <v>25000</v>
      </c>
      <c r="G20" s="51">
        <v>25500</v>
      </c>
      <c r="H20" s="63">
        <v>25500</v>
      </c>
      <c r="I20"/>
      <c r="J20"/>
      <c r="K20"/>
    </row>
    <row r="21" spans="1:11" ht="15">
      <c r="A21" s="17"/>
      <c r="B21" s="11" t="s">
        <v>26</v>
      </c>
      <c r="C21" s="87">
        <v>102127</v>
      </c>
      <c r="D21" s="87">
        <v>73425</v>
      </c>
      <c r="E21" s="87">
        <v>55984</v>
      </c>
      <c r="F21" s="52">
        <v>73425</v>
      </c>
      <c r="G21" s="51">
        <v>73425</v>
      </c>
      <c r="H21" s="63">
        <v>73425</v>
      </c>
      <c r="I21"/>
      <c r="J21"/>
      <c r="K21"/>
    </row>
    <row r="22" spans="1:8" s="42" customFormat="1" ht="15">
      <c r="A22" s="41"/>
      <c r="B22" s="36" t="s">
        <v>16</v>
      </c>
      <c r="C22" s="87">
        <v>43943</v>
      </c>
      <c r="D22" s="87">
        <v>51220</v>
      </c>
      <c r="E22" s="87">
        <v>33847</v>
      </c>
      <c r="F22" s="52">
        <v>54700</v>
      </c>
      <c r="G22" s="52">
        <v>56000</v>
      </c>
      <c r="H22" s="63">
        <v>56200</v>
      </c>
    </row>
    <row r="23" spans="1:8" s="42" customFormat="1" ht="15">
      <c r="A23" s="41"/>
      <c r="B23" s="36" t="s">
        <v>17</v>
      </c>
      <c r="C23" s="87">
        <v>9062</v>
      </c>
      <c r="D23" s="87">
        <v>9400</v>
      </c>
      <c r="E23" s="87">
        <v>4681</v>
      </c>
      <c r="F23" s="52">
        <v>7000</v>
      </c>
      <c r="G23" s="52">
        <v>7200</v>
      </c>
      <c r="H23" s="63">
        <v>7300</v>
      </c>
    </row>
    <row r="24" spans="1:8" s="42" customFormat="1" ht="15">
      <c r="A24" s="41"/>
      <c r="B24" s="36" t="s">
        <v>18</v>
      </c>
      <c r="C24" s="87">
        <v>11226</v>
      </c>
      <c r="D24" s="87">
        <v>11600</v>
      </c>
      <c r="E24" s="87">
        <v>7924</v>
      </c>
      <c r="F24" s="52">
        <v>11600</v>
      </c>
      <c r="G24" s="52">
        <v>13600</v>
      </c>
      <c r="H24" s="63">
        <v>14600</v>
      </c>
    </row>
    <row r="25" spans="1:11" ht="15">
      <c r="A25" s="17"/>
      <c r="B25" s="11" t="s">
        <v>35</v>
      </c>
      <c r="C25" s="87">
        <v>19897</v>
      </c>
      <c r="D25" s="87">
        <v>22800</v>
      </c>
      <c r="E25" s="87">
        <v>13093</v>
      </c>
      <c r="F25" s="52">
        <v>21700</v>
      </c>
      <c r="G25" s="51">
        <v>21700</v>
      </c>
      <c r="H25" s="63">
        <v>21700</v>
      </c>
      <c r="I25"/>
      <c r="J25"/>
      <c r="K25"/>
    </row>
    <row r="26" spans="1:11" ht="15">
      <c r="A26" s="17"/>
      <c r="B26" s="11" t="s">
        <v>34</v>
      </c>
      <c r="C26" s="87">
        <v>149156</v>
      </c>
      <c r="D26" s="87">
        <v>144740</v>
      </c>
      <c r="E26" s="87">
        <v>122940</v>
      </c>
      <c r="F26" s="52">
        <v>169280</v>
      </c>
      <c r="G26" s="51">
        <v>171280</v>
      </c>
      <c r="H26" s="63">
        <v>171880</v>
      </c>
      <c r="I26"/>
      <c r="J26"/>
      <c r="K26"/>
    </row>
    <row r="27" spans="1:11" ht="15">
      <c r="A27" s="17"/>
      <c r="B27" s="11" t="s">
        <v>19</v>
      </c>
      <c r="C27" s="87">
        <v>39302</v>
      </c>
      <c r="D27" s="87">
        <v>37820</v>
      </c>
      <c r="E27" s="87">
        <v>29543</v>
      </c>
      <c r="F27" s="52">
        <v>37705</v>
      </c>
      <c r="G27" s="51">
        <v>38260</v>
      </c>
      <c r="H27" s="63">
        <v>38460</v>
      </c>
      <c r="I27"/>
      <c r="J27"/>
      <c r="K27"/>
    </row>
    <row r="28" spans="1:11" ht="15">
      <c r="A28" s="17"/>
      <c r="B28" s="11" t="s">
        <v>27</v>
      </c>
      <c r="C28" s="87">
        <v>1401904</v>
      </c>
      <c r="D28" s="87">
        <v>1467461</v>
      </c>
      <c r="E28" s="87">
        <v>973534</v>
      </c>
      <c r="F28" s="52">
        <v>1447494</v>
      </c>
      <c r="G28" s="51">
        <v>1475807</v>
      </c>
      <c r="H28" s="63">
        <v>1491587</v>
      </c>
      <c r="I28"/>
      <c r="J28"/>
      <c r="K28"/>
    </row>
    <row r="29" spans="1:8" s="43" customFormat="1" ht="15">
      <c r="A29" s="27"/>
      <c r="B29" s="5" t="s">
        <v>32</v>
      </c>
      <c r="C29" s="85">
        <v>466238</v>
      </c>
      <c r="D29" s="85">
        <v>469000</v>
      </c>
      <c r="E29" s="85">
        <v>302494</v>
      </c>
      <c r="F29" s="50">
        <v>488765</v>
      </c>
      <c r="G29" s="48">
        <v>495700</v>
      </c>
      <c r="H29" s="62">
        <v>508800</v>
      </c>
    </row>
    <row r="30" spans="1:8" s="43" customFormat="1" ht="15">
      <c r="A30" s="27"/>
      <c r="B30" s="5" t="s">
        <v>28</v>
      </c>
      <c r="C30" s="85">
        <v>49971</v>
      </c>
      <c r="D30" s="85">
        <v>11000</v>
      </c>
      <c r="E30" s="85">
        <v>5694</v>
      </c>
      <c r="F30" s="50">
        <v>0</v>
      </c>
      <c r="G30" s="48">
        <v>0</v>
      </c>
      <c r="H30" s="62">
        <v>0</v>
      </c>
    </row>
    <row r="31" spans="1:8" s="43" customFormat="1" ht="15">
      <c r="A31" s="27"/>
      <c r="B31" s="5"/>
      <c r="C31" s="85"/>
      <c r="D31" s="85"/>
      <c r="E31" s="85"/>
      <c r="F31" s="50"/>
      <c r="G31" s="48"/>
      <c r="H31" s="62"/>
    </row>
    <row r="32" spans="1:8" s="12" customFormat="1" ht="15">
      <c r="A32" s="18"/>
      <c r="B32" s="11"/>
      <c r="C32" s="87"/>
      <c r="D32" s="87"/>
      <c r="E32" s="87"/>
      <c r="F32" s="52"/>
      <c r="G32" s="51"/>
      <c r="H32" s="59"/>
    </row>
    <row r="33" spans="1:8" s="9" customFormat="1" ht="15">
      <c r="A33" s="70" t="s">
        <v>1</v>
      </c>
      <c r="B33" s="71" t="s">
        <v>21</v>
      </c>
      <c r="C33" s="88">
        <f aca="true" t="shared" si="2" ref="C33:H33">SUM(C34:C35)</f>
        <v>1796816</v>
      </c>
      <c r="D33" s="88">
        <f t="shared" si="2"/>
        <v>188600</v>
      </c>
      <c r="E33" s="88">
        <f t="shared" si="2"/>
        <v>68543</v>
      </c>
      <c r="F33" s="77">
        <f t="shared" si="2"/>
        <v>100000</v>
      </c>
      <c r="G33" s="77">
        <f t="shared" si="2"/>
        <v>63800</v>
      </c>
      <c r="H33" s="77">
        <f t="shared" si="2"/>
        <v>61800</v>
      </c>
    </row>
    <row r="34" spans="1:8" s="34" customFormat="1" ht="14.25">
      <c r="A34" s="33"/>
      <c r="B34" s="25" t="s">
        <v>30</v>
      </c>
      <c r="C34" s="84">
        <v>117461</v>
      </c>
      <c r="D34" s="84">
        <v>188600</v>
      </c>
      <c r="E34" s="84">
        <v>68543</v>
      </c>
      <c r="F34" s="47">
        <v>100000</v>
      </c>
      <c r="G34" s="47">
        <v>63800</v>
      </c>
      <c r="H34" s="56">
        <v>61800</v>
      </c>
    </row>
    <row r="35" spans="1:8" s="34" customFormat="1" ht="14.25">
      <c r="A35" s="33"/>
      <c r="B35" s="25" t="s">
        <v>31</v>
      </c>
      <c r="C35" s="84">
        <v>1679355</v>
      </c>
      <c r="D35" s="84">
        <v>0</v>
      </c>
      <c r="E35" s="84">
        <v>0</v>
      </c>
      <c r="F35" s="47">
        <v>0</v>
      </c>
      <c r="G35" s="47">
        <v>0</v>
      </c>
      <c r="H35" s="56">
        <v>0</v>
      </c>
    </row>
    <row r="36" spans="1:8" s="34" customFormat="1" ht="14.25">
      <c r="A36" s="33"/>
      <c r="B36" s="25"/>
      <c r="C36" s="84"/>
      <c r="D36" s="84"/>
      <c r="E36" s="84"/>
      <c r="F36" s="47"/>
      <c r="G36" s="47"/>
      <c r="H36" s="56"/>
    </row>
    <row r="37" spans="1:8" s="24" customFormat="1" ht="15.75">
      <c r="A37" s="22"/>
      <c r="B37" s="23"/>
      <c r="C37" s="85"/>
      <c r="D37" s="85"/>
      <c r="E37" s="85"/>
      <c r="F37" s="116"/>
      <c r="G37" s="53"/>
      <c r="H37" s="60"/>
    </row>
    <row r="38" spans="1:8" s="34" customFormat="1" ht="15">
      <c r="A38" s="75" t="s">
        <v>2</v>
      </c>
      <c r="B38" s="76" t="s">
        <v>39</v>
      </c>
      <c r="C38" s="88">
        <f aca="true" t="shared" si="3" ref="C38:H38">SUM(C39:C41)</f>
        <v>1520999</v>
      </c>
      <c r="D38" s="88">
        <f>SUM(D39:D41)</f>
        <v>1487544</v>
      </c>
      <c r="E38" s="88">
        <f>SUM(E39:E41)</f>
        <v>877444</v>
      </c>
      <c r="F38" s="77">
        <f>SUM(F39:F41)</f>
        <v>1106000</v>
      </c>
      <c r="G38" s="77">
        <f t="shared" si="3"/>
        <v>940000</v>
      </c>
      <c r="H38" s="77">
        <f t="shared" si="3"/>
        <v>630000</v>
      </c>
    </row>
    <row r="39" spans="1:8" s="6" customFormat="1" ht="14.25">
      <c r="A39" s="19"/>
      <c r="B39" s="8" t="s">
        <v>6</v>
      </c>
      <c r="C39" s="89">
        <v>931226</v>
      </c>
      <c r="D39" s="89">
        <v>178000</v>
      </c>
      <c r="E39" s="89">
        <v>120033</v>
      </c>
      <c r="F39" s="58">
        <v>416000</v>
      </c>
      <c r="G39" s="54">
        <v>430000</v>
      </c>
      <c r="H39" s="61">
        <v>430000</v>
      </c>
    </row>
    <row r="40" spans="1:8" s="9" customFormat="1" ht="14.25">
      <c r="A40" s="26"/>
      <c r="B40" s="8" t="s">
        <v>7</v>
      </c>
      <c r="C40" s="89">
        <v>472968</v>
      </c>
      <c r="D40" s="89">
        <v>1109544</v>
      </c>
      <c r="E40" s="89">
        <v>578587</v>
      </c>
      <c r="F40" s="58">
        <v>650000</v>
      </c>
      <c r="G40" s="54">
        <v>510000</v>
      </c>
      <c r="H40" s="54">
        <v>200000</v>
      </c>
    </row>
    <row r="41" spans="1:8" s="9" customFormat="1" ht="14.25">
      <c r="A41" s="26"/>
      <c r="B41" s="8" t="s">
        <v>22</v>
      </c>
      <c r="C41" s="89">
        <v>116805</v>
      </c>
      <c r="D41" s="89">
        <v>200000</v>
      </c>
      <c r="E41" s="89">
        <v>178824</v>
      </c>
      <c r="F41" s="58">
        <v>40000</v>
      </c>
      <c r="G41" s="54">
        <v>0</v>
      </c>
      <c r="H41" s="54">
        <v>0</v>
      </c>
    </row>
    <row r="42" spans="1:8" s="9" customFormat="1" ht="14.25">
      <c r="A42" s="26"/>
      <c r="B42" s="8"/>
      <c r="C42" s="89"/>
      <c r="D42" s="89"/>
      <c r="E42" s="89"/>
      <c r="F42" s="58"/>
      <c r="G42" s="54"/>
      <c r="H42" s="54"/>
    </row>
    <row r="43" spans="1:8" s="9" customFormat="1" ht="14.25">
      <c r="A43" s="26"/>
      <c r="B43" s="8"/>
      <c r="C43" s="89"/>
      <c r="D43" s="89"/>
      <c r="E43" s="89"/>
      <c r="F43" s="58"/>
      <c r="G43" s="54"/>
      <c r="H43" s="54"/>
    </row>
    <row r="44" spans="1:8" s="9" customFormat="1" ht="15.75">
      <c r="A44" s="16"/>
      <c r="B44" s="71" t="s">
        <v>38</v>
      </c>
      <c r="C44" s="88">
        <f aca="true" t="shared" si="4" ref="C44:H44">SUM(C7+C33+C38)</f>
        <v>8388803</v>
      </c>
      <c r="D44" s="88">
        <f t="shared" si="4"/>
        <v>6810836</v>
      </c>
      <c r="E44" s="88">
        <f t="shared" si="4"/>
        <v>4427663</v>
      </c>
      <c r="F44" s="77">
        <f t="shared" si="4"/>
        <v>6446014</v>
      </c>
      <c r="G44" s="72">
        <f t="shared" si="4"/>
        <v>6358559</v>
      </c>
      <c r="H44" s="72">
        <f t="shared" si="4"/>
        <v>6055205</v>
      </c>
    </row>
    <row r="45" spans="1:8" s="6" customFormat="1" ht="15.75">
      <c r="A45" s="22"/>
      <c r="B45" s="23"/>
      <c r="C45" s="85"/>
      <c r="D45" s="85"/>
      <c r="E45" s="85"/>
      <c r="F45" s="116"/>
      <c r="G45" s="53"/>
      <c r="H45" s="53"/>
    </row>
    <row r="46" spans="1:8" s="6" customFormat="1" ht="15">
      <c r="A46" s="21"/>
      <c r="B46" s="5"/>
      <c r="C46" s="85"/>
      <c r="D46" s="85"/>
      <c r="E46" s="85"/>
      <c r="F46" s="50"/>
      <c r="G46" s="48"/>
      <c r="H46" s="61"/>
    </row>
    <row r="47" spans="1:8" s="46" customFormat="1" ht="14.25">
      <c r="A47" s="44" t="s">
        <v>5</v>
      </c>
      <c r="B47" s="45" t="s">
        <v>37</v>
      </c>
      <c r="C47" s="90">
        <v>2228414</v>
      </c>
      <c r="D47" s="90">
        <v>2160979</v>
      </c>
      <c r="E47" s="90">
        <v>1546676</v>
      </c>
      <c r="F47" s="55">
        <v>2186700</v>
      </c>
      <c r="G47" s="55">
        <v>2230055</v>
      </c>
      <c r="H47" s="64">
        <v>2285055</v>
      </c>
    </row>
    <row r="48" spans="1:8" s="9" customFormat="1" ht="15">
      <c r="A48" s="21"/>
      <c r="B48" s="5"/>
      <c r="C48" s="85"/>
      <c r="D48" s="85"/>
      <c r="E48" s="85"/>
      <c r="F48" s="50"/>
      <c r="G48" s="48"/>
      <c r="H48" s="54"/>
    </row>
    <row r="49" spans="1:8" s="32" customFormat="1" ht="14.25">
      <c r="A49" s="30"/>
      <c r="B49" s="31"/>
      <c r="C49" s="84"/>
      <c r="D49" s="84"/>
      <c r="E49" s="84"/>
      <c r="F49" s="47"/>
      <c r="G49" s="47"/>
      <c r="H49" s="58"/>
    </row>
    <row r="50" spans="1:8" s="9" customFormat="1" ht="15">
      <c r="A50" s="73"/>
      <c r="B50" s="74" t="s">
        <v>23</v>
      </c>
      <c r="C50" s="91">
        <f aca="true" t="shared" si="5" ref="C50:H50">C44+C47+C48</f>
        <v>10617217</v>
      </c>
      <c r="D50" s="91">
        <f>D44+D47+D48</f>
        <v>8971815</v>
      </c>
      <c r="E50" s="91">
        <f>E44+E47+E48</f>
        <v>5974339</v>
      </c>
      <c r="F50" s="147">
        <f t="shared" si="5"/>
        <v>8632714</v>
      </c>
      <c r="G50" s="148">
        <f t="shared" si="5"/>
        <v>8588614</v>
      </c>
      <c r="H50" s="148">
        <f t="shared" si="5"/>
        <v>8340260</v>
      </c>
    </row>
    <row r="51" spans="1:8" s="6" customFormat="1" ht="15">
      <c r="A51" s="112"/>
      <c r="B51" s="112"/>
      <c r="C51" s="92"/>
      <c r="D51" s="92"/>
      <c r="E51" s="117"/>
      <c r="F51" s="117"/>
      <c r="G51" s="113"/>
      <c r="H51" s="113"/>
    </row>
    <row r="52" spans="1:8" s="6" customFormat="1" ht="15">
      <c r="A52" s="112"/>
      <c r="B52" s="112"/>
      <c r="C52" s="92"/>
      <c r="D52" s="92"/>
      <c r="E52" s="117"/>
      <c r="F52" s="117"/>
      <c r="G52" s="113"/>
      <c r="H52" s="113"/>
    </row>
    <row r="53" spans="1:8" s="6" customFormat="1" ht="15.75">
      <c r="A53" s="65" t="s">
        <v>61</v>
      </c>
      <c r="B53" s="112"/>
      <c r="C53" s="92"/>
      <c r="D53" s="92"/>
      <c r="E53" s="117"/>
      <c r="F53" s="117"/>
      <c r="G53" s="113"/>
      <c r="H53" s="113"/>
    </row>
    <row r="54" spans="2:8" s="24" customFormat="1" ht="15.75">
      <c r="B54" s="65"/>
      <c r="C54" s="92"/>
      <c r="D54" s="92"/>
      <c r="E54" s="118"/>
      <c r="F54" s="118"/>
      <c r="G54" s="66"/>
      <c r="H54" s="66"/>
    </row>
    <row r="55" spans="1:8" s="24" customFormat="1" ht="16.5" thickBot="1">
      <c r="A55" s="151" t="s">
        <v>41</v>
      </c>
      <c r="B55" s="152"/>
      <c r="C55" s="121" t="s">
        <v>55</v>
      </c>
      <c r="D55" s="121" t="s">
        <v>56</v>
      </c>
      <c r="E55" s="121" t="s">
        <v>57</v>
      </c>
      <c r="F55" s="130"/>
      <c r="G55" s="131"/>
      <c r="H55" s="131"/>
    </row>
    <row r="56" spans="1:8" s="24" customFormat="1" ht="15.75" thickTop="1">
      <c r="A56" s="94"/>
      <c r="B56" s="95" t="s">
        <v>44</v>
      </c>
      <c r="C56" s="122">
        <v>5240014</v>
      </c>
      <c r="D56" s="123">
        <v>5354759</v>
      </c>
      <c r="E56" s="123">
        <v>5363405</v>
      </c>
      <c r="F56" s="134"/>
      <c r="G56" s="135"/>
      <c r="H56" s="135"/>
    </row>
    <row r="57" spans="1:8" s="24" customFormat="1" ht="15">
      <c r="A57" s="94"/>
      <c r="B57" s="95" t="s">
        <v>45</v>
      </c>
      <c r="C57" s="124">
        <v>5240014</v>
      </c>
      <c r="D57" s="123">
        <v>5354759</v>
      </c>
      <c r="E57" s="123">
        <v>5363405</v>
      </c>
      <c r="F57" s="134"/>
      <c r="G57" s="135"/>
      <c r="H57" s="135"/>
    </row>
    <row r="58" spans="1:8" ht="15">
      <c r="A58" s="96"/>
      <c r="B58" s="97" t="s">
        <v>58</v>
      </c>
      <c r="C58" s="125">
        <f>SUM(C56-C57)</f>
        <v>0</v>
      </c>
      <c r="D58" s="125">
        <f>SUM(D56-D57)</f>
        <v>0</v>
      </c>
      <c r="E58" s="125">
        <f>SUM(E56-E57)</f>
        <v>0</v>
      </c>
      <c r="F58" s="136"/>
      <c r="G58" s="127"/>
      <c r="H58" s="127"/>
    </row>
    <row r="59" spans="3:11" s="98" customFormat="1" ht="15.75">
      <c r="C59" s="126"/>
      <c r="D59" s="126"/>
      <c r="E59" s="99"/>
      <c r="F59" s="132"/>
      <c r="G59" s="132"/>
      <c r="H59" s="133"/>
      <c r="I59" s="101"/>
      <c r="J59" s="101"/>
      <c r="K59" s="102"/>
    </row>
    <row r="60" spans="1:8" ht="15.75" thickBot="1">
      <c r="A60" s="151" t="s">
        <v>43</v>
      </c>
      <c r="B60" s="152"/>
      <c r="C60" s="121" t="s">
        <v>55</v>
      </c>
      <c r="D60" s="121" t="s">
        <v>56</v>
      </c>
      <c r="E60" s="121" t="s">
        <v>57</v>
      </c>
      <c r="F60" s="137"/>
      <c r="G60" s="138"/>
      <c r="H60" s="138"/>
    </row>
    <row r="61" spans="1:8" ht="15" thickTop="1">
      <c r="A61" s="94"/>
      <c r="B61" s="95" t="s">
        <v>46</v>
      </c>
      <c r="C61" s="122">
        <v>100000</v>
      </c>
      <c r="D61" s="123">
        <v>63800</v>
      </c>
      <c r="E61" s="123">
        <v>61800</v>
      </c>
      <c r="F61" s="134"/>
      <c r="G61" s="135"/>
      <c r="H61" s="135"/>
    </row>
    <row r="62" spans="1:8" ht="14.25">
      <c r="A62" s="94"/>
      <c r="B62" s="95" t="s">
        <v>47</v>
      </c>
      <c r="C62" s="124">
        <v>100000</v>
      </c>
      <c r="D62" s="123">
        <v>63800</v>
      </c>
      <c r="E62" s="123">
        <v>61800</v>
      </c>
      <c r="F62" s="134"/>
      <c r="G62" s="135"/>
      <c r="H62" s="135"/>
    </row>
    <row r="63" spans="1:8" ht="15">
      <c r="A63" s="96"/>
      <c r="B63" s="97" t="s">
        <v>59</v>
      </c>
      <c r="C63" s="125">
        <f>SUM(C61-C62)</f>
        <v>0</v>
      </c>
      <c r="D63" s="125">
        <v>0</v>
      </c>
      <c r="E63" s="125">
        <v>0</v>
      </c>
      <c r="F63" s="136"/>
      <c r="G63" s="127"/>
      <c r="H63" s="127"/>
    </row>
    <row r="64" spans="3:11" s="98" customFormat="1" ht="15.75">
      <c r="C64" s="126"/>
      <c r="D64" s="126"/>
      <c r="E64" s="99"/>
      <c r="F64" s="132"/>
      <c r="G64" s="132"/>
      <c r="H64" s="133"/>
      <c r="I64" s="101"/>
      <c r="J64" s="101"/>
      <c r="K64" s="102"/>
    </row>
    <row r="65" spans="1:8" ht="15.75" thickBot="1">
      <c r="A65" s="151" t="s">
        <v>48</v>
      </c>
      <c r="B65" s="152"/>
      <c r="C65" s="121" t="s">
        <v>55</v>
      </c>
      <c r="D65" s="121" t="s">
        <v>56</v>
      </c>
      <c r="E65" s="121" t="s">
        <v>57</v>
      </c>
      <c r="F65" s="137"/>
      <c r="G65" s="138"/>
      <c r="H65" s="138"/>
    </row>
    <row r="66" spans="1:8" ht="15" thickTop="1">
      <c r="A66" s="94"/>
      <c r="B66" s="95" t="s">
        <v>49</v>
      </c>
      <c r="C66" s="122">
        <v>1106000</v>
      </c>
      <c r="D66" s="123">
        <v>940000</v>
      </c>
      <c r="E66" s="123">
        <v>630000</v>
      </c>
      <c r="F66" s="134"/>
      <c r="G66" s="135"/>
      <c r="H66" s="135"/>
    </row>
    <row r="67" spans="1:8" ht="14.25">
      <c r="A67" s="94"/>
      <c r="B67" s="95" t="s">
        <v>50</v>
      </c>
      <c r="C67" s="124">
        <v>1106000</v>
      </c>
      <c r="D67" s="123">
        <v>940000</v>
      </c>
      <c r="E67" s="123">
        <v>630000</v>
      </c>
      <c r="F67" s="134"/>
      <c r="G67" s="135"/>
      <c r="H67" s="135"/>
    </row>
    <row r="68" spans="1:8" ht="15">
      <c r="A68" s="96"/>
      <c r="B68" s="97" t="s">
        <v>42</v>
      </c>
      <c r="C68" s="125">
        <v>0</v>
      </c>
      <c r="D68" s="125">
        <v>0</v>
      </c>
      <c r="E68" s="125">
        <v>0</v>
      </c>
      <c r="F68" s="136"/>
      <c r="G68" s="127"/>
      <c r="H68" s="127"/>
    </row>
    <row r="69" spans="1:11" s="7" customFormat="1" ht="15">
      <c r="A69" s="103"/>
      <c r="B69" s="104"/>
      <c r="C69" s="127"/>
      <c r="D69" s="127"/>
      <c r="E69" s="105"/>
      <c r="F69" s="132"/>
      <c r="G69" s="132"/>
      <c r="H69" s="133"/>
      <c r="I69" s="106"/>
      <c r="J69" s="106"/>
      <c r="K69" s="107"/>
    </row>
    <row r="70" spans="1:8" ht="15.75" thickBot="1">
      <c r="A70" s="151" t="s">
        <v>51</v>
      </c>
      <c r="B70" s="152"/>
      <c r="C70" s="121" t="s">
        <v>55</v>
      </c>
      <c r="D70" s="121" t="s">
        <v>56</v>
      </c>
      <c r="E70" s="121" t="s">
        <v>57</v>
      </c>
      <c r="F70" s="137"/>
      <c r="G70" s="138"/>
      <c r="H70" s="138"/>
    </row>
    <row r="71" spans="1:8" ht="15" thickTop="1">
      <c r="A71" s="108" t="s">
        <v>49</v>
      </c>
      <c r="B71" s="109"/>
      <c r="C71" s="128">
        <f aca="true" t="shared" si="6" ref="C71:E72">SUM(C56+C61+C66)</f>
        <v>6446014</v>
      </c>
      <c r="D71" s="128">
        <f t="shared" si="6"/>
        <v>6358559</v>
      </c>
      <c r="E71" s="128">
        <f t="shared" si="6"/>
        <v>6055205</v>
      </c>
      <c r="F71" s="139"/>
      <c r="G71" s="140"/>
      <c r="H71" s="140"/>
    </row>
    <row r="72" spans="1:8" ht="14.25">
      <c r="A72" s="110" t="s">
        <v>50</v>
      </c>
      <c r="B72" s="111"/>
      <c r="C72" s="129">
        <f t="shared" si="6"/>
        <v>6446014</v>
      </c>
      <c r="D72" s="129">
        <f t="shared" si="6"/>
        <v>6358559</v>
      </c>
      <c r="E72" s="129">
        <f t="shared" si="6"/>
        <v>6055205</v>
      </c>
      <c r="F72" s="141"/>
      <c r="G72" s="142"/>
      <c r="H72" s="142"/>
    </row>
    <row r="73" spans="1:8" ht="15">
      <c r="A73" s="96"/>
      <c r="B73" s="97" t="s">
        <v>42</v>
      </c>
      <c r="C73" s="125">
        <f>SUM(C71-C72)</f>
        <v>0</v>
      </c>
      <c r="D73" s="125">
        <f>SUM(D71-D72)</f>
        <v>0</v>
      </c>
      <c r="E73" s="125">
        <f>SUM(E71-E72)</f>
        <v>0</v>
      </c>
      <c r="F73" s="136"/>
      <c r="G73" s="127"/>
      <c r="H73" s="127"/>
    </row>
    <row r="74" spans="6:8" ht="12.75">
      <c r="F74" s="120"/>
      <c r="G74" s="99"/>
      <c r="H74" s="100"/>
    </row>
    <row r="75" spans="6:8" ht="12.75">
      <c r="F75" s="120"/>
      <c r="G75" s="99"/>
      <c r="H75" s="100"/>
    </row>
    <row r="76" spans="6:8" ht="12.75">
      <c r="F76" s="120"/>
      <c r="G76" s="99"/>
      <c r="H76" s="100"/>
    </row>
  </sheetData>
  <mergeCells count="6">
    <mergeCell ref="A70:B70"/>
    <mergeCell ref="A1:H1"/>
    <mergeCell ref="A2:H2"/>
    <mergeCell ref="A65:B65"/>
    <mergeCell ref="A55:B55"/>
    <mergeCell ref="A60:B60"/>
  </mergeCells>
  <printOptions/>
  <pageMargins left="0.984251968503937" right="0.984251968503937" top="0.8661417322834646" bottom="2.047244094488189" header="0.8661417322834646" footer="0.7874015748031497"/>
  <pageSetup orientation="portrait" paperSize="9" scale="59" r:id="rId1"/>
  <headerFooter alignWithMargins="0">
    <oddHeader>&amp;R&amp;"Arial CE,Tučné"&amp;12Príloha č. 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2011-11-23T14:10:39Z</cp:lastPrinted>
  <dcterms:created xsi:type="dcterms:W3CDTF">1999-10-27T20:05:33Z</dcterms:created>
  <dcterms:modified xsi:type="dcterms:W3CDTF">2011-11-23T14:11:31Z</dcterms:modified>
  <cp:category/>
  <cp:version/>
  <cp:contentType/>
  <cp:contentStatus/>
</cp:coreProperties>
</file>